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esktop/Surendra/KothariInstitute/Projects/Agastya/"/>
    </mc:Choice>
  </mc:AlternateContent>
  <xr:revisionPtr revIDLastSave="0" documentId="8_{88BCFA56-B7BF-BF4F-990E-42520C83D1B9}" xr6:coauthVersionLast="36" xr6:coauthVersionMax="36" xr10:uidLastSave="{00000000-0000-0000-0000-000000000000}"/>
  <bookViews>
    <workbookView xWindow="0" yWindow="0" windowWidth="28800" windowHeight="18000" tabRatio="917" xr2:uid="{00000000-000D-0000-FFFF-FFFF00000000}"/>
  </bookViews>
  <sheets>
    <sheet name="School List with Unique Student" sheetId="2" r:id="rId1"/>
    <sheet name="List" sheetId="7" state="hidden" r:id="rId2"/>
  </sheets>
  <definedNames>
    <definedName name="_xlnm.Print_Titles" localSheetId="0">'School List with Unique Student'!$A:$C</definedName>
  </definedNames>
  <calcPr calcId="181029"/>
</workbook>
</file>

<file path=xl/calcChain.xml><?xml version="1.0" encoding="utf-8"?>
<calcChain xmlns="http://schemas.openxmlformats.org/spreadsheetml/2006/main">
  <c r="F25" i="2" l="1"/>
  <c r="G25" i="2"/>
  <c r="E25" i="2"/>
  <c r="AC24" i="2"/>
  <c r="AB24" i="2"/>
  <c r="AC23" i="2"/>
  <c r="AB23" i="2"/>
  <c r="AC22" i="2"/>
  <c r="AB22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AC12" i="2"/>
  <c r="AB12" i="2"/>
  <c r="AC11" i="2"/>
  <c r="AB11" i="2"/>
  <c r="AC10" i="2"/>
  <c r="AB10" i="2"/>
  <c r="AC9" i="2"/>
  <c r="AB9" i="2"/>
  <c r="AC8" i="2"/>
  <c r="AB8" i="2"/>
  <c r="AC7" i="2"/>
  <c r="AB7" i="2"/>
  <c r="AC6" i="2"/>
  <c r="AB6" i="2"/>
  <c r="AC5" i="2"/>
  <c r="AC25" i="2" s="1"/>
  <c r="AB5" i="2"/>
  <c r="AB25" i="2" l="1"/>
  <c r="AD8" i="2"/>
  <c r="AE8" i="2" s="1"/>
  <c r="AD10" i="2"/>
  <c r="AE10" i="2" s="1"/>
  <c r="AD12" i="2"/>
  <c r="AE12" i="2" s="1"/>
  <c r="AD14" i="2"/>
  <c r="AE14" i="2" s="1"/>
  <c r="AD16" i="2"/>
  <c r="AE16" i="2" s="1"/>
  <c r="AD18" i="2"/>
  <c r="AE18" i="2" s="1"/>
  <c r="AD24" i="2"/>
  <c r="AE24" i="2" s="1"/>
  <c r="AD21" i="2"/>
  <c r="AE21" i="2" s="1"/>
  <c r="AD6" i="2"/>
  <c r="AE6" i="2" s="1"/>
  <c r="AD5" i="2"/>
  <c r="AD7" i="2"/>
  <c r="AE7" i="2" s="1"/>
  <c r="AD9" i="2"/>
  <c r="AE9" i="2" s="1"/>
  <c r="AD11" i="2"/>
  <c r="AE11" i="2" s="1"/>
  <c r="AD13" i="2"/>
  <c r="AE13" i="2" s="1"/>
  <c r="AD15" i="2"/>
  <c r="AE15" i="2" s="1"/>
  <c r="AD17" i="2"/>
  <c r="AE17" i="2" s="1"/>
  <c r="AD19" i="2"/>
  <c r="AE19" i="2" s="1"/>
  <c r="AD20" i="2"/>
  <c r="AE20" i="2" s="1"/>
  <c r="AD22" i="2"/>
  <c r="AE22" i="2" s="1"/>
  <c r="AD23" i="2"/>
  <c r="AE23" i="2" s="1"/>
  <c r="AE5" i="2" l="1"/>
  <c r="AD25" i="2"/>
</calcChain>
</file>

<file path=xl/sharedStrings.xml><?xml version="1.0" encoding="utf-8"?>
<sst xmlns="http://schemas.openxmlformats.org/spreadsheetml/2006/main" count="201" uniqueCount="141">
  <si>
    <t>State</t>
  </si>
  <si>
    <t>Project Name</t>
  </si>
  <si>
    <t>Donor</t>
  </si>
  <si>
    <t>Name of School</t>
  </si>
  <si>
    <t>School Type</t>
  </si>
  <si>
    <t>Address</t>
  </si>
  <si>
    <t>Location</t>
  </si>
  <si>
    <t>Holiday</t>
  </si>
  <si>
    <t>School Visit</t>
  </si>
  <si>
    <t>Projects</t>
  </si>
  <si>
    <t>Mobile Science Lab</t>
  </si>
  <si>
    <t>Science Center</t>
  </si>
  <si>
    <t>TechLaBike</t>
  </si>
  <si>
    <t>iMobile</t>
  </si>
  <si>
    <t>Lab In Box</t>
  </si>
  <si>
    <t>Lab On Bike</t>
  </si>
  <si>
    <t>Delhi</t>
  </si>
  <si>
    <t>Haryana</t>
  </si>
  <si>
    <t>Madhya Pradesh</t>
  </si>
  <si>
    <t>Rajasthan</t>
  </si>
  <si>
    <t>Uttar Pradesh</t>
  </si>
  <si>
    <t>Uttarakhand</t>
  </si>
  <si>
    <t>Activities</t>
  </si>
  <si>
    <t>Community visit</t>
  </si>
  <si>
    <t>Teacher Training</t>
  </si>
  <si>
    <t>Science Club Meeting</t>
  </si>
  <si>
    <t>Staff Meeting</t>
  </si>
  <si>
    <t>Camp</t>
  </si>
  <si>
    <t xml:space="preserve">Endline Impact Assessment </t>
  </si>
  <si>
    <t>Baseline Impact Assessment</t>
  </si>
  <si>
    <t>Boys</t>
  </si>
  <si>
    <t>Girls</t>
  </si>
  <si>
    <t>Total Girls</t>
  </si>
  <si>
    <t>Total Boys</t>
  </si>
  <si>
    <t>Grand Total Students</t>
  </si>
  <si>
    <t xml:space="preserve">School Contact </t>
  </si>
  <si>
    <t>Mail ID</t>
  </si>
  <si>
    <t xml:space="preserve">Principal Detail </t>
  </si>
  <si>
    <t>Name</t>
  </si>
  <si>
    <t>Science Teache details</t>
  </si>
  <si>
    <t xml:space="preserve">Classes Sections selected </t>
  </si>
  <si>
    <t>Total Science teaches in school</t>
  </si>
  <si>
    <t>Average Student in class</t>
  </si>
  <si>
    <t>Total students in school</t>
  </si>
  <si>
    <t>Sr. No.</t>
  </si>
  <si>
    <t>No of selected classes</t>
  </si>
  <si>
    <t>Phone No(Landline)</t>
  </si>
  <si>
    <t>Contact No</t>
  </si>
  <si>
    <t>MSL</t>
  </si>
  <si>
    <t>DSKIRE</t>
  </si>
  <si>
    <t>UDAIPUR</t>
  </si>
  <si>
    <t>RAJASTHAN</t>
  </si>
  <si>
    <t>deepaktalesaraudaipur2gmail.com</t>
  </si>
  <si>
    <t>Deepak talesara</t>
  </si>
  <si>
    <t>Taruna kathuria</t>
  </si>
  <si>
    <t>ghanoli</t>
  </si>
  <si>
    <t>gsssmaraj ki khedi123@gmail.com</t>
  </si>
  <si>
    <t>Hemant miniriya</t>
  </si>
  <si>
    <t>aswani ji</t>
  </si>
  <si>
    <t>gsssmandesar@gmail.com</t>
  </si>
  <si>
    <t>smt. Shelha ji</t>
  </si>
  <si>
    <t>vishnu sharma</t>
  </si>
  <si>
    <t>gsstoosdangiyan2gmail.com</t>
  </si>
  <si>
    <t>Bharat kumarji</t>
  </si>
  <si>
    <t>chanderparkesh ji</t>
  </si>
  <si>
    <t>gsseklingpura2004@gmail.com</t>
  </si>
  <si>
    <t>Ruchika ji</t>
  </si>
  <si>
    <t>smt. Indushree</t>
  </si>
  <si>
    <t>debari.gsss2GMAIL.COM</t>
  </si>
  <si>
    <t>DALIPKUMAR JI</t>
  </si>
  <si>
    <t>SMT. PAWAN PARKESH</t>
  </si>
  <si>
    <t>smt. Deepsikha meena</t>
  </si>
  <si>
    <t>dr. sunita worwal</t>
  </si>
  <si>
    <t>gssssakroda206652GMAIL.COM</t>
  </si>
  <si>
    <t>SURAJMAL JI</t>
  </si>
  <si>
    <t>GSSSBHALONKAGUDA2gmail.compresna ji</t>
  </si>
  <si>
    <t>gsstulsidaski sarya@gmail.com</t>
  </si>
  <si>
    <t xml:space="preserve"> smt.seema samdani</t>
  </si>
  <si>
    <t>gsskayagirva@gmail.com</t>
  </si>
  <si>
    <t>mohan lal megwal</t>
  </si>
  <si>
    <t>gsss.tidi@gmail.com</t>
  </si>
  <si>
    <t>smt. Deepika ji</t>
  </si>
  <si>
    <t>ggsstidi@gmail.com</t>
  </si>
  <si>
    <t>noharaghati@gmail.com</t>
  </si>
  <si>
    <t>denashji</t>
  </si>
  <si>
    <t>smt. Hirmla sani</t>
  </si>
  <si>
    <t>gsssavina@gmail.com</t>
  </si>
  <si>
    <t>smt. Sapnaji</t>
  </si>
  <si>
    <t>gssdhol ki pati@gmail.com</t>
  </si>
  <si>
    <t>ravi kumar ji</t>
  </si>
  <si>
    <t>udrikdssdaknkotra2gmail.com</t>
  </si>
  <si>
    <t>sanker laljui</t>
  </si>
  <si>
    <t>gss.mehrokaguda@gmail.com</t>
  </si>
  <si>
    <t>inderajeet singh</t>
  </si>
  <si>
    <t>principalgssspai@gmail.com</t>
  </si>
  <si>
    <t>marajki khedi</t>
  </si>
  <si>
    <t>mandesar</t>
  </si>
  <si>
    <t>toosdangiyan</t>
  </si>
  <si>
    <t>ek lingpora</t>
  </si>
  <si>
    <t>debari</t>
  </si>
  <si>
    <t>bichhdi</t>
  </si>
  <si>
    <t>sakroda</t>
  </si>
  <si>
    <t>bhalon ka guda</t>
  </si>
  <si>
    <t>tulsi das ki sarye</t>
  </si>
  <si>
    <t>kaya</t>
  </si>
  <si>
    <t>tidi boys</t>
  </si>
  <si>
    <t>tidi girls</t>
  </si>
  <si>
    <t>nohara ghati</t>
  </si>
  <si>
    <t>savina</t>
  </si>
  <si>
    <t>dhol ki pati</t>
  </si>
  <si>
    <t>dakenkotra</t>
  </si>
  <si>
    <t>mehro ka guda</t>
  </si>
  <si>
    <t>pai</t>
  </si>
  <si>
    <t>gssbichhdi@GMAIL.COM9636599694</t>
  </si>
  <si>
    <t>ggssdebari33@gmail.comdeepsikha meena</t>
  </si>
  <si>
    <t>nanden ji</t>
  </si>
  <si>
    <t>smt. Payalji</t>
  </si>
  <si>
    <t>smt. Kanta megwal</t>
  </si>
  <si>
    <t>lalita mehra</t>
  </si>
  <si>
    <t>rejha samdani</t>
  </si>
  <si>
    <t>smt.subha ji</t>
  </si>
  <si>
    <t>smt. Sasghikla</t>
  </si>
  <si>
    <t>jyoti jain</t>
  </si>
  <si>
    <t>smt. Neeta ji</t>
  </si>
  <si>
    <t>smt. Perbha mathur</t>
  </si>
  <si>
    <t>smt. Renuji</t>
  </si>
  <si>
    <t>smt. Yeswanti</t>
  </si>
  <si>
    <t>puspkantji</t>
  </si>
  <si>
    <t>Govt,sr.sec.school</t>
  </si>
  <si>
    <t>Govt,girls sr.sec.school</t>
  </si>
  <si>
    <t>Class-VI A</t>
  </si>
  <si>
    <t>Class-VI B</t>
  </si>
  <si>
    <t>Class-XI B</t>
  </si>
  <si>
    <t>Class-XI A</t>
  </si>
  <si>
    <t>Class-VIII A</t>
  </si>
  <si>
    <t>Class-VIII B</t>
  </si>
  <si>
    <t>Class-VII A</t>
  </si>
  <si>
    <t>Class-VII B</t>
  </si>
  <si>
    <t>Class-XI C</t>
  </si>
  <si>
    <t>6th,7th,8th,9th</t>
  </si>
  <si>
    <t>School Profile with unique no of students FY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</si>
</sst>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u/>
      <sz val="8"/>
      <name val="Calibri"/>
      <family val="2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0" borderId="0" xfId="0" applyFont="1"/>
    <xf numFmtId="0" fontId="5" fillId="4" borderId="1" xfId="0" applyFont="1" applyFill="1" applyBorder="1" applyAlignment="1">
      <alignment textRotation="90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6" fillId="0" borderId="0" xfId="0" applyFont="1"/>
    <xf numFmtId="0" fontId="5" fillId="4" borderId="1" xfId="0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7" fillId="5" borderId="1" xfId="0" applyFont="1" applyFill="1" applyBorder="1"/>
    <xf numFmtId="1" fontId="7" fillId="5" borderId="1" xfId="0" applyNumberFormat="1" applyFont="1" applyFill="1" applyBorder="1"/>
    <xf numFmtId="1" fontId="7" fillId="2" borderId="1" xfId="0" applyNumberFormat="1" applyFont="1" applyFill="1" applyBorder="1"/>
    <xf numFmtId="0" fontId="8" fillId="0" borderId="1" xfId="0" applyFont="1" applyBorder="1" applyProtection="1">
      <protection locked="0"/>
    </xf>
    <xf numFmtId="0" fontId="9" fillId="0" borderId="1" xfId="1" applyFont="1" applyBorder="1" applyAlignment="1" applyProtection="1">
      <protection locked="0"/>
    </xf>
    <xf numFmtId="0" fontId="9" fillId="0" borderId="1" xfId="1" applyFont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" fontId="2" fillId="2" borderId="1" xfId="1" applyNumberFormat="1" applyFill="1" applyBorder="1" applyAlignment="1" applyProtection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textRotation="90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ssavina@gmail.com" TargetMode="External"/><Relationship Id="rId3" Type="http://schemas.openxmlformats.org/officeDocument/2006/relationships/hyperlink" Target="mailto:ggssdebari33@gmail.comdeepsikha%20meena" TargetMode="External"/><Relationship Id="rId7" Type="http://schemas.openxmlformats.org/officeDocument/2006/relationships/hyperlink" Target="mailto:noharaghati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sseklingpura2004@gmail.com" TargetMode="External"/><Relationship Id="rId1" Type="http://schemas.openxmlformats.org/officeDocument/2006/relationships/hyperlink" Target="mailto:gsssmandesar@gmail.com" TargetMode="External"/><Relationship Id="rId6" Type="http://schemas.openxmlformats.org/officeDocument/2006/relationships/hyperlink" Target="mailto:ggsstidi@gmail.com" TargetMode="External"/><Relationship Id="rId11" Type="http://schemas.openxmlformats.org/officeDocument/2006/relationships/hyperlink" Target="mailto:principalgssspai@gmail.com" TargetMode="External"/><Relationship Id="rId5" Type="http://schemas.openxmlformats.org/officeDocument/2006/relationships/hyperlink" Target="mailto:gsss.tidi@gmail.com" TargetMode="External"/><Relationship Id="rId10" Type="http://schemas.openxmlformats.org/officeDocument/2006/relationships/hyperlink" Target="mailto:gssbichhdi@GMAIL.COM9636599694" TargetMode="External"/><Relationship Id="rId4" Type="http://schemas.openxmlformats.org/officeDocument/2006/relationships/hyperlink" Target="mailto:gsskayagirva@gmail.com" TargetMode="External"/><Relationship Id="rId9" Type="http://schemas.openxmlformats.org/officeDocument/2006/relationships/hyperlink" Target="mailto:gss.mehrokagu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abSelected="1" zoomScale="110" zoomScaleNormal="110" workbookViewId="0">
      <pane xSplit="4" ySplit="4" topLeftCell="AG5" activePane="bottomRight" state="frozen"/>
      <selection pane="topRight" activeCell="D1" sqref="D1"/>
      <selection pane="bottomLeft" activeCell="A5" sqref="A5"/>
      <selection pane="bottomRight" activeCell="AH5" sqref="AH5:AK24"/>
    </sheetView>
  </sheetViews>
  <sheetFormatPr baseColWidth="10" defaultColWidth="8.83203125" defaultRowHeight="15" x14ac:dyDescent="0.2"/>
  <cols>
    <col min="1" max="1" width="5.83203125" style="2" customWidth="1"/>
    <col min="2" max="2" width="23.33203125" customWidth="1"/>
    <col min="3" max="3" width="21.5" bestFit="1" customWidth="1"/>
    <col min="4" max="4" width="12.5" bestFit="1" customWidth="1"/>
    <col min="5" max="6" width="5.33203125" customWidth="1"/>
    <col min="7" max="7" width="4.83203125" customWidth="1"/>
    <col min="8" max="8" width="17.33203125" bestFit="1" customWidth="1"/>
    <col min="9" max="9" width="4.83203125" customWidth="1"/>
    <col min="10" max="27" width="3.5" customWidth="1"/>
    <col min="28" max="29" width="6.33203125" bestFit="1" customWidth="1"/>
    <col min="30" max="30" width="11.83203125" bestFit="1" customWidth="1"/>
    <col min="31" max="31" width="14.5" bestFit="1" customWidth="1"/>
    <col min="32" max="32" width="14.5" customWidth="1"/>
    <col min="33" max="33" width="37.6640625" bestFit="1" customWidth="1"/>
    <col min="34" max="34" width="17.5" bestFit="1" customWidth="1"/>
    <col min="35" max="35" width="11.83203125" customWidth="1"/>
    <col min="36" max="36" width="15.5" customWidth="1"/>
    <col min="37" max="37" width="12.6640625" customWidth="1"/>
  </cols>
  <sheetData>
    <row r="1" spans="1:37" ht="23.25" customHeight="1" x14ac:dyDescent="0.3">
      <c r="A1" s="34" t="s">
        <v>140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21" customHeight="1" x14ac:dyDescent="0.3">
      <c r="A2" s="35" t="s">
        <v>1</v>
      </c>
      <c r="B2" s="35"/>
      <c r="C2" s="22" t="s">
        <v>48</v>
      </c>
      <c r="D2" s="3" t="s">
        <v>2</v>
      </c>
      <c r="E2" s="32" t="s">
        <v>49</v>
      </c>
      <c r="F2" s="32"/>
      <c r="G2" s="32"/>
      <c r="H2" s="32"/>
      <c r="I2" s="32"/>
      <c r="J2" s="35" t="s">
        <v>6</v>
      </c>
      <c r="K2" s="35"/>
      <c r="L2" s="35"/>
      <c r="M2" s="35"/>
      <c r="N2" s="35"/>
      <c r="O2" s="35"/>
      <c r="P2" s="25"/>
      <c r="Q2" s="25"/>
      <c r="R2" s="32" t="s">
        <v>50</v>
      </c>
      <c r="S2" s="32"/>
      <c r="T2" s="32"/>
      <c r="U2" s="32"/>
      <c r="V2" s="32"/>
      <c r="W2" s="32"/>
      <c r="X2" s="24"/>
      <c r="Y2" s="24"/>
      <c r="Z2" s="35" t="s">
        <v>0</v>
      </c>
      <c r="AA2" s="35"/>
      <c r="AB2" s="35"/>
      <c r="AC2" s="32" t="s">
        <v>51</v>
      </c>
      <c r="AD2" s="32"/>
      <c r="AE2" s="32"/>
      <c r="AF2" s="34" t="s">
        <v>49</v>
      </c>
      <c r="AG2" s="34"/>
      <c r="AH2" s="34"/>
      <c r="AI2" s="34"/>
      <c r="AJ2" s="34"/>
      <c r="AK2" s="34"/>
    </row>
    <row r="3" spans="1:37" s="4" customFormat="1" ht="40.5" customHeight="1" x14ac:dyDescent="0.15">
      <c r="A3" s="28" t="s">
        <v>44</v>
      </c>
      <c r="B3" s="28" t="s">
        <v>3</v>
      </c>
      <c r="C3" s="28" t="s">
        <v>5</v>
      </c>
      <c r="D3" s="28" t="s">
        <v>4</v>
      </c>
      <c r="E3" s="33" t="s">
        <v>43</v>
      </c>
      <c r="F3" s="33"/>
      <c r="G3" s="29" t="s">
        <v>41</v>
      </c>
      <c r="H3" s="29" t="s">
        <v>40</v>
      </c>
      <c r="I3" s="29" t="s">
        <v>45</v>
      </c>
      <c r="J3" s="30" t="s">
        <v>130</v>
      </c>
      <c r="K3" s="31"/>
      <c r="L3" s="30" t="s">
        <v>131</v>
      </c>
      <c r="M3" s="31"/>
      <c r="N3" s="28" t="s">
        <v>136</v>
      </c>
      <c r="O3" s="28"/>
      <c r="P3" s="28" t="s">
        <v>137</v>
      </c>
      <c r="Q3" s="28"/>
      <c r="R3" s="28" t="s">
        <v>134</v>
      </c>
      <c r="S3" s="28"/>
      <c r="T3" s="28" t="s">
        <v>135</v>
      </c>
      <c r="U3" s="28"/>
      <c r="V3" s="28" t="s">
        <v>133</v>
      </c>
      <c r="W3" s="28"/>
      <c r="X3" s="28" t="s">
        <v>132</v>
      </c>
      <c r="Y3" s="28"/>
      <c r="Z3" s="28" t="s">
        <v>138</v>
      </c>
      <c r="AA3" s="28"/>
      <c r="AB3" s="29" t="s">
        <v>32</v>
      </c>
      <c r="AC3" s="29" t="s">
        <v>33</v>
      </c>
      <c r="AD3" s="29" t="s">
        <v>34</v>
      </c>
      <c r="AE3" s="29" t="s">
        <v>42</v>
      </c>
      <c r="AF3" s="28" t="s">
        <v>35</v>
      </c>
      <c r="AG3" s="28"/>
      <c r="AH3" s="28" t="s">
        <v>37</v>
      </c>
      <c r="AI3" s="28"/>
      <c r="AJ3" s="28" t="s">
        <v>39</v>
      </c>
      <c r="AK3" s="28"/>
    </row>
    <row r="4" spans="1:37" s="4" customFormat="1" ht="40.5" customHeight="1" x14ac:dyDescent="0.15">
      <c r="A4" s="28"/>
      <c r="B4" s="28"/>
      <c r="C4" s="28"/>
      <c r="D4" s="28"/>
      <c r="E4" s="5" t="s">
        <v>30</v>
      </c>
      <c r="F4" s="9" t="s">
        <v>31</v>
      </c>
      <c r="G4" s="29"/>
      <c r="H4" s="29"/>
      <c r="I4" s="29"/>
      <c r="J4" s="5" t="s">
        <v>30</v>
      </c>
      <c r="K4" s="5" t="s">
        <v>31</v>
      </c>
      <c r="L4" s="5" t="s">
        <v>30</v>
      </c>
      <c r="M4" s="5" t="s">
        <v>31</v>
      </c>
      <c r="N4" s="5" t="s">
        <v>30</v>
      </c>
      <c r="O4" s="5" t="s">
        <v>31</v>
      </c>
      <c r="P4" s="5" t="s">
        <v>30</v>
      </c>
      <c r="Q4" s="5" t="s">
        <v>31</v>
      </c>
      <c r="R4" s="5" t="s">
        <v>30</v>
      </c>
      <c r="S4" s="5" t="s">
        <v>31</v>
      </c>
      <c r="T4" s="5" t="s">
        <v>30</v>
      </c>
      <c r="U4" s="5" t="s">
        <v>31</v>
      </c>
      <c r="V4" s="5" t="s">
        <v>30</v>
      </c>
      <c r="W4" s="5" t="s">
        <v>31</v>
      </c>
      <c r="X4" s="5" t="s">
        <v>30</v>
      </c>
      <c r="Y4" s="5" t="s">
        <v>31</v>
      </c>
      <c r="Z4" s="5" t="s">
        <v>30</v>
      </c>
      <c r="AA4" s="5" t="s">
        <v>31</v>
      </c>
      <c r="AB4" s="29"/>
      <c r="AC4" s="29"/>
      <c r="AD4" s="29"/>
      <c r="AE4" s="29"/>
      <c r="AF4" s="21" t="s">
        <v>46</v>
      </c>
      <c r="AG4" s="6" t="s">
        <v>36</v>
      </c>
      <c r="AH4" s="7" t="s">
        <v>38</v>
      </c>
      <c r="AI4" s="7" t="s">
        <v>47</v>
      </c>
      <c r="AJ4" s="7" t="s">
        <v>38</v>
      </c>
      <c r="AK4" s="7" t="s">
        <v>47</v>
      </c>
    </row>
    <row r="5" spans="1:37" s="8" customFormat="1" ht="18" customHeight="1" x14ac:dyDescent="0.15">
      <c r="A5" s="10">
        <v>1</v>
      </c>
      <c r="B5" s="11" t="s">
        <v>128</v>
      </c>
      <c r="C5" s="18" t="s">
        <v>55</v>
      </c>
      <c r="D5" s="11"/>
      <c r="E5" s="12">
        <v>218</v>
      </c>
      <c r="F5" s="12">
        <v>190</v>
      </c>
      <c r="G5" s="12">
        <v>2</v>
      </c>
      <c r="H5" s="13" t="s">
        <v>139</v>
      </c>
      <c r="I5" s="14">
        <v>4</v>
      </c>
      <c r="J5" s="11">
        <v>23</v>
      </c>
      <c r="K5" s="11">
        <v>17</v>
      </c>
      <c r="L5" s="11">
        <v>0</v>
      </c>
      <c r="M5" s="11">
        <v>0</v>
      </c>
      <c r="N5" s="11">
        <v>20</v>
      </c>
      <c r="O5" s="11">
        <v>10</v>
      </c>
      <c r="P5" s="11">
        <v>21</v>
      </c>
      <c r="Q5" s="11">
        <v>9</v>
      </c>
      <c r="R5" s="11">
        <v>12</v>
      </c>
      <c r="S5" s="11">
        <v>12</v>
      </c>
      <c r="T5" s="11">
        <v>0</v>
      </c>
      <c r="U5" s="11">
        <v>0</v>
      </c>
      <c r="V5" s="11">
        <v>13</v>
      </c>
      <c r="W5" s="11">
        <v>16</v>
      </c>
      <c r="X5" s="11">
        <v>0</v>
      </c>
      <c r="Y5" s="11">
        <v>0</v>
      </c>
      <c r="Z5" s="11">
        <v>0</v>
      </c>
      <c r="AA5" s="11">
        <v>0</v>
      </c>
      <c r="AB5" s="14">
        <f t="shared" ref="AB5:AB24" si="0">Y5+W5+S5+O5+M5</f>
        <v>38</v>
      </c>
      <c r="AC5" s="14">
        <f t="shared" ref="AC5:AC24" si="1">X5+V5+R5+N5+J5</f>
        <v>68</v>
      </c>
      <c r="AD5" s="15">
        <f>AC5+AB5</f>
        <v>106</v>
      </c>
      <c r="AE5" s="16">
        <f t="shared" ref="AE5:AE23" si="2">AD5/I5</f>
        <v>26.5</v>
      </c>
      <c r="AF5" s="17"/>
      <c r="AG5" s="17" t="s">
        <v>52</v>
      </c>
      <c r="AH5" s="11" t="s">
        <v>53</v>
      </c>
      <c r="AI5" s="11">
        <v>9413467848</v>
      </c>
      <c r="AJ5" s="19" t="s">
        <v>54</v>
      </c>
      <c r="AK5" s="11">
        <v>9828971352</v>
      </c>
    </row>
    <row r="6" spans="1:37" s="8" customFormat="1" ht="18" customHeight="1" x14ac:dyDescent="0.15">
      <c r="A6" s="10">
        <v>2</v>
      </c>
      <c r="B6" s="11" t="s">
        <v>128</v>
      </c>
      <c r="C6" s="18" t="s">
        <v>95</v>
      </c>
      <c r="D6" s="11"/>
      <c r="E6" s="12">
        <v>214</v>
      </c>
      <c r="F6" s="12">
        <v>164</v>
      </c>
      <c r="G6" s="12">
        <v>2</v>
      </c>
      <c r="H6" s="13" t="s">
        <v>139</v>
      </c>
      <c r="I6" s="14">
        <v>4</v>
      </c>
      <c r="J6" s="11">
        <v>30</v>
      </c>
      <c r="K6" s="11">
        <v>12</v>
      </c>
      <c r="L6" s="11">
        <v>0</v>
      </c>
      <c r="M6" s="11">
        <v>0</v>
      </c>
      <c r="N6" s="11">
        <v>26</v>
      </c>
      <c r="O6" s="11">
        <v>14</v>
      </c>
      <c r="P6" s="11">
        <v>0</v>
      </c>
      <c r="Q6" s="11">
        <v>0</v>
      </c>
      <c r="R6" s="11">
        <v>31</v>
      </c>
      <c r="S6" s="11">
        <v>10</v>
      </c>
      <c r="T6" s="11">
        <v>0</v>
      </c>
      <c r="U6" s="11">
        <v>0</v>
      </c>
      <c r="V6" s="11">
        <v>19</v>
      </c>
      <c r="W6" s="11">
        <v>15</v>
      </c>
      <c r="X6" s="11">
        <v>17</v>
      </c>
      <c r="Y6" s="11">
        <v>14</v>
      </c>
      <c r="Z6" s="11">
        <v>0</v>
      </c>
      <c r="AA6" s="11">
        <v>0</v>
      </c>
      <c r="AB6" s="14">
        <f t="shared" si="0"/>
        <v>53</v>
      </c>
      <c r="AC6" s="14">
        <f t="shared" si="1"/>
        <v>123</v>
      </c>
      <c r="AD6" s="15">
        <f t="shared" ref="AD6:AD23" si="3">AC6+AB6</f>
        <v>176</v>
      </c>
      <c r="AE6" s="16">
        <f t="shared" si="2"/>
        <v>44</v>
      </c>
      <c r="AF6" s="17"/>
      <c r="AG6" s="17" t="s">
        <v>56</v>
      </c>
      <c r="AH6" s="11" t="s">
        <v>57</v>
      </c>
      <c r="AI6" s="11">
        <v>9887788735</v>
      </c>
      <c r="AJ6" s="20" t="s">
        <v>58</v>
      </c>
      <c r="AK6" s="11">
        <v>8058824421</v>
      </c>
    </row>
    <row r="7" spans="1:37" s="8" customFormat="1" ht="18" customHeight="1" x14ac:dyDescent="0.2">
      <c r="A7" s="10">
        <v>3</v>
      </c>
      <c r="B7" s="11" t="s">
        <v>128</v>
      </c>
      <c r="C7" s="18" t="s">
        <v>96</v>
      </c>
      <c r="D7" s="11"/>
      <c r="E7" s="18">
        <v>184</v>
      </c>
      <c r="F7" s="18">
        <v>194</v>
      </c>
      <c r="G7" s="12">
        <v>2</v>
      </c>
      <c r="H7" s="13" t="s">
        <v>139</v>
      </c>
      <c r="I7" s="14">
        <v>4</v>
      </c>
      <c r="J7" s="11">
        <v>22</v>
      </c>
      <c r="K7" s="11">
        <v>24</v>
      </c>
      <c r="L7" s="11">
        <v>0</v>
      </c>
      <c r="M7" s="11">
        <v>0</v>
      </c>
      <c r="N7" s="11">
        <v>18</v>
      </c>
      <c r="O7" s="11">
        <v>27</v>
      </c>
      <c r="P7" s="11">
        <v>0</v>
      </c>
      <c r="Q7" s="11">
        <v>0</v>
      </c>
      <c r="R7" s="11">
        <v>29</v>
      </c>
      <c r="S7" s="11">
        <v>21</v>
      </c>
      <c r="T7" s="11">
        <v>0</v>
      </c>
      <c r="U7" s="11">
        <v>0</v>
      </c>
      <c r="V7" s="11">
        <v>15</v>
      </c>
      <c r="W7" s="11">
        <v>20</v>
      </c>
      <c r="X7" s="11">
        <v>0</v>
      </c>
      <c r="Y7" s="11">
        <v>0</v>
      </c>
      <c r="Z7" s="11">
        <v>0</v>
      </c>
      <c r="AA7" s="11">
        <v>0</v>
      </c>
      <c r="AB7" s="14">
        <f t="shared" si="0"/>
        <v>68</v>
      </c>
      <c r="AC7" s="14">
        <f t="shared" si="1"/>
        <v>84</v>
      </c>
      <c r="AD7" s="15">
        <f t="shared" si="3"/>
        <v>152</v>
      </c>
      <c r="AE7" s="16">
        <f t="shared" si="2"/>
        <v>38</v>
      </c>
      <c r="AF7" s="17"/>
      <c r="AG7" s="23" t="s">
        <v>59</v>
      </c>
      <c r="AH7" s="11" t="s">
        <v>60</v>
      </c>
      <c r="AI7" s="11">
        <v>8619756294</v>
      </c>
      <c r="AJ7" s="11" t="s">
        <v>61</v>
      </c>
      <c r="AK7" s="11">
        <v>9413245100</v>
      </c>
    </row>
    <row r="8" spans="1:37" s="8" customFormat="1" ht="18" customHeight="1" x14ac:dyDescent="0.15">
      <c r="A8" s="10">
        <v>4</v>
      </c>
      <c r="B8" s="11" t="s">
        <v>128</v>
      </c>
      <c r="C8" s="18" t="s">
        <v>97</v>
      </c>
      <c r="D8" s="11"/>
      <c r="E8" s="18">
        <v>191</v>
      </c>
      <c r="F8" s="18">
        <v>112</v>
      </c>
      <c r="G8" s="12">
        <v>2</v>
      </c>
      <c r="H8" s="13" t="s">
        <v>139</v>
      </c>
      <c r="I8" s="14">
        <v>4</v>
      </c>
      <c r="J8" s="11">
        <v>21</v>
      </c>
      <c r="K8" s="11">
        <v>19</v>
      </c>
      <c r="L8" s="11">
        <v>0</v>
      </c>
      <c r="M8" s="11">
        <v>0</v>
      </c>
      <c r="N8" s="11">
        <v>25</v>
      </c>
      <c r="O8" s="11">
        <v>1</v>
      </c>
      <c r="P8" s="11">
        <v>0</v>
      </c>
      <c r="Q8" s="11">
        <v>0</v>
      </c>
      <c r="R8" s="11">
        <v>10</v>
      </c>
      <c r="S8" s="11">
        <v>2</v>
      </c>
      <c r="T8" s="11">
        <v>0</v>
      </c>
      <c r="U8" s="11">
        <v>0</v>
      </c>
      <c r="V8" s="11">
        <v>23</v>
      </c>
      <c r="W8" s="11">
        <v>21</v>
      </c>
      <c r="X8" s="11">
        <v>0</v>
      </c>
      <c r="Y8" s="11">
        <v>0</v>
      </c>
      <c r="Z8" s="11">
        <v>0</v>
      </c>
      <c r="AA8" s="11">
        <v>0</v>
      </c>
      <c r="AB8" s="14">
        <f t="shared" si="0"/>
        <v>24</v>
      </c>
      <c r="AC8" s="14">
        <f t="shared" si="1"/>
        <v>79</v>
      </c>
      <c r="AD8" s="15">
        <f t="shared" si="3"/>
        <v>103</v>
      </c>
      <c r="AE8" s="16">
        <f t="shared" si="2"/>
        <v>25.75</v>
      </c>
      <c r="AF8" s="17"/>
      <c r="AG8" s="17" t="s">
        <v>62</v>
      </c>
      <c r="AH8" s="11" t="s">
        <v>63</v>
      </c>
      <c r="AI8" s="11">
        <v>9829299955</v>
      </c>
      <c r="AJ8" s="11" t="s">
        <v>64</v>
      </c>
      <c r="AK8" s="11">
        <v>9950781287</v>
      </c>
    </row>
    <row r="9" spans="1:37" s="8" customFormat="1" ht="18" customHeight="1" x14ac:dyDescent="0.2">
      <c r="A9" s="10">
        <v>5</v>
      </c>
      <c r="B9" s="11" t="s">
        <v>128</v>
      </c>
      <c r="C9" s="18" t="s">
        <v>98</v>
      </c>
      <c r="D9" s="11"/>
      <c r="E9" s="18">
        <v>234</v>
      </c>
      <c r="F9" s="18">
        <v>222</v>
      </c>
      <c r="G9" s="12">
        <v>2</v>
      </c>
      <c r="H9" s="13" t="s">
        <v>139</v>
      </c>
      <c r="I9" s="14">
        <v>4</v>
      </c>
      <c r="J9" s="11">
        <v>15</v>
      </c>
      <c r="K9" s="11">
        <v>17</v>
      </c>
      <c r="L9" s="11">
        <v>0</v>
      </c>
      <c r="M9" s="11">
        <v>0</v>
      </c>
      <c r="N9" s="11">
        <v>17</v>
      </c>
      <c r="O9" s="11">
        <v>20</v>
      </c>
      <c r="P9" s="11">
        <v>0</v>
      </c>
      <c r="Q9" s="11">
        <v>0</v>
      </c>
      <c r="R9" s="11">
        <v>23</v>
      </c>
      <c r="S9" s="11">
        <v>18</v>
      </c>
      <c r="T9" s="11">
        <v>0</v>
      </c>
      <c r="U9" s="11">
        <v>0</v>
      </c>
      <c r="V9" s="11">
        <v>21</v>
      </c>
      <c r="W9" s="11">
        <v>12</v>
      </c>
      <c r="X9" s="11">
        <v>0</v>
      </c>
      <c r="Y9" s="11">
        <v>32</v>
      </c>
      <c r="Z9" s="11">
        <v>0</v>
      </c>
      <c r="AA9" s="11">
        <v>0</v>
      </c>
      <c r="AB9" s="14">
        <f t="shared" si="0"/>
        <v>82</v>
      </c>
      <c r="AC9" s="14">
        <f t="shared" si="1"/>
        <v>76</v>
      </c>
      <c r="AD9" s="15">
        <f t="shared" si="3"/>
        <v>158</v>
      </c>
      <c r="AE9" s="16">
        <f t="shared" si="2"/>
        <v>39.5</v>
      </c>
      <c r="AF9" s="17"/>
      <c r="AG9" s="23" t="s">
        <v>65</v>
      </c>
      <c r="AH9" s="11" t="s">
        <v>66</v>
      </c>
      <c r="AI9" s="11">
        <v>9414825596</v>
      </c>
      <c r="AJ9" s="19" t="s">
        <v>67</v>
      </c>
      <c r="AK9" s="11">
        <v>9829141266</v>
      </c>
    </row>
    <row r="10" spans="1:37" s="8" customFormat="1" ht="18" customHeight="1" x14ac:dyDescent="0.15">
      <c r="A10" s="10">
        <v>6</v>
      </c>
      <c r="B10" s="11" t="s">
        <v>128</v>
      </c>
      <c r="C10" s="18" t="s">
        <v>99</v>
      </c>
      <c r="D10" s="11"/>
      <c r="E10" s="18">
        <v>331</v>
      </c>
      <c r="F10" s="18">
        <v>153</v>
      </c>
      <c r="G10" s="12">
        <v>2</v>
      </c>
      <c r="H10" s="13" t="s">
        <v>139</v>
      </c>
      <c r="I10" s="14">
        <v>4</v>
      </c>
      <c r="J10" s="11">
        <v>40</v>
      </c>
      <c r="K10" s="11">
        <v>0</v>
      </c>
      <c r="L10" s="11">
        <v>0</v>
      </c>
      <c r="M10" s="11">
        <v>0</v>
      </c>
      <c r="N10" s="11">
        <v>38</v>
      </c>
      <c r="O10" s="11">
        <v>0</v>
      </c>
      <c r="P10" s="11">
        <v>0</v>
      </c>
      <c r="Q10" s="11">
        <v>0</v>
      </c>
      <c r="R10" s="11">
        <v>46</v>
      </c>
      <c r="S10" s="11">
        <v>4</v>
      </c>
      <c r="T10" s="11">
        <v>0</v>
      </c>
      <c r="U10" s="11">
        <v>0</v>
      </c>
      <c r="V10" s="11">
        <v>44</v>
      </c>
      <c r="W10" s="11">
        <v>1</v>
      </c>
      <c r="X10" s="11">
        <v>0</v>
      </c>
      <c r="Y10" s="11">
        <v>0</v>
      </c>
      <c r="Z10" s="11">
        <v>0</v>
      </c>
      <c r="AA10" s="11">
        <v>0</v>
      </c>
      <c r="AB10" s="14">
        <f t="shared" si="0"/>
        <v>5</v>
      </c>
      <c r="AC10" s="14">
        <f t="shared" si="1"/>
        <v>168</v>
      </c>
      <c r="AD10" s="15">
        <f t="shared" si="3"/>
        <v>173</v>
      </c>
      <c r="AE10" s="16">
        <f t="shared" si="2"/>
        <v>43.25</v>
      </c>
      <c r="AF10" s="17"/>
      <c r="AG10" s="17" t="s">
        <v>68</v>
      </c>
      <c r="AH10" s="11" t="s">
        <v>69</v>
      </c>
      <c r="AI10" s="11">
        <v>9799407886</v>
      </c>
      <c r="AJ10" s="11" t="s">
        <v>70</v>
      </c>
      <c r="AK10" s="11">
        <v>8440086724</v>
      </c>
    </row>
    <row r="11" spans="1:37" s="8" customFormat="1" ht="18" customHeight="1" x14ac:dyDescent="0.2">
      <c r="A11" s="10">
        <v>7</v>
      </c>
      <c r="B11" s="11" t="s">
        <v>129</v>
      </c>
      <c r="C11" s="18" t="s">
        <v>99</v>
      </c>
      <c r="D11" s="11"/>
      <c r="E11" s="18">
        <v>0</v>
      </c>
      <c r="F11" s="18">
        <v>260</v>
      </c>
      <c r="G11" s="12">
        <v>2</v>
      </c>
      <c r="H11" s="13" t="s">
        <v>139</v>
      </c>
      <c r="I11" s="14">
        <v>4</v>
      </c>
      <c r="J11" s="11">
        <v>0</v>
      </c>
      <c r="K11" s="11">
        <v>30</v>
      </c>
      <c r="L11" s="11">
        <v>0</v>
      </c>
      <c r="M11" s="11">
        <v>0</v>
      </c>
      <c r="N11" s="11">
        <v>0</v>
      </c>
      <c r="O11" s="11">
        <v>35</v>
      </c>
      <c r="P11" s="11">
        <v>0</v>
      </c>
      <c r="Q11" s="11">
        <v>0</v>
      </c>
      <c r="R11" s="11">
        <v>0</v>
      </c>
      <c r="S11" s="11">
        <v>45</v>
      </c>
      <c r="T11" s="11">
        <v>0</v>
      </c>
      <c r="U11" s="11">
        <v>0</v>
      </c>
      <c r="V11" s="11">
        <v>0</v>
      </c>
      <c r="W11" s="11">
        <v>52</v>
      </c>
      <c r="X11" s="11">
        <v>0</v>
      </c>
      <c r="Y11" s="11">
        <v>0</v>
      </c>
      <c r="Z11" s="11">
        <v>0</v>
      </c>
      <c r="AA11" s="11">
        <v>0</v>
      </c>
      <c r="AB11" s="14">
        <f t="shared" si="0"/>
        <v>132</v>
      </c>
      <c r="AC11" s="14">
        <f t="shared" si="1"/>
        <v>0</v>
      </c>
      <c r="AD11" s="15">
        <f t="shared" si="3"/>
        <v>132</v>
      </c>
      <c r="AE11" s="16">
        <f t="shared" si="2"/>
        <v>33</v>
      </c>
      <c r="AF11" s="17"/>
      <c r="AG11" s="23" t="s">
        <v>114</v>
      </c>
      <c r="AH11" s="11" t="s">
        <v>71</v>
      </c>
      <c r="AI11" s="11">
        <v>9636599694</v>
      </c>
      <c r="AJ11" s="19" t="s">
        <v>115</v>
      </c>
      <c r="AK11" s="11">
        <v>9460421982</v>
      </c>
    </row>
    <row r="12" spans="1:37" s="8" customFormat="1" ht="18" customHeight="1" x14ac:dyDescent="0.2">
      <c r="A12" s="10">
        <v>8</v>
      </c>
      <c r="B12" s="11" t="s">
        <v>128</v>
      </c>
      <c r="C12" s="18" t="s">
        <v>100</v>
      </c>
      <c r="D12" s="11"/>
      <c r="E12" s="18">
        <v>195</v>
      </c>
      <c r="F12" s="18">
        <v>194</v>
      </c>
      <c r="G12" s="12">
        <v>2</v>
      </c>
      <c r="H12" s="13" t="s">
        <v>139</v>
      </c>
      <c r="I12" s="14">
        <v>4</v>
      </c>
      <c r="J12" s="13">
        <v>14</v>
      </c>
      <c r="K12" s="13">
        <v>18</v>
      </c>
      <c r="L12" s="13">
        <v>0</v>
      </c>
      <c r="M12" s="13">
        <v>0</v>
      </c>
      <c r="N12" s="13">
        <v>23</v>
      </c>
      <c r="O12" s="13">
        <v>19</v>
      </c>
      <c r="P12" s="13">
        <v>0</v>
      </c>
      <c r="Q12" s="13">
        <v>0</v>
      </c>
      <c r="R12" s="13">
        <v>15</v>
      </c>
      <c r="S12" s="13">
        <v>29</v>
      </c>
      <c r="T12" s="13">
        <v>0</v>
      </c>
      <c r="U12" s="13">
        <v>0</v>
      </c>
      <c r="V12" s="13">
        <v>26</v>
      </c>
      <c r="W12" s="13">
        <v>22</v>
      </c>
      <c r="X12" s="13">
        <v>0</v>
      </c>
      <c r="Y12" s="13">
        <v>0</v>
      </c>
      <c r="Z12" s="11">
        <v>0</v>
      </c>
      <c r="AA12" s="11">
        <v>0</v>
      </c>
      <c r="AB12" s="14">
        <f t="shared" si="0"/>
        <v>70</v>
      </c>
      <c r="AC12" s="14">
        <f t="shared" si="1"/>
        <v>78</v>
      </c>
      <c r="AD12" s="15">
        <f t="shared" si="3"/>
        <v>148</v>
      </c>
      <c r="AE12" s="16">
        <f t="shared" si="2"/>
        <v>37</v>
      </c>
      <c r="AF12" s="17"/>
      <c r="AG12" s="23" t="s">
        <v>113</v>
      </c>
      <c r="AH12" s="11" t="s">
        <v>72</v>
      </c>
      <c r="AI12" s="11">
        <v>9784596599</v>
      </c>
      <c r="AJ12" s="11" t="s">
        <v>117</v>
      </c>
      <c r="AK12" s="11">
        <v>9799466365</v>
      </c>
    </row>
    <row r="13" spans="1:37" s="8" customFormat="1" ht="18" customHeight="1" x14ac:dyDescent="0.15">
      <c r="A13" s="10">
        <v>9</v>
      </c>
      <c r="B13" s="11" t="s">
        <v>128</v>
      </c>
      <c r="C13" s="18" t="s">
        <v>101</v>
      </c>
      <c r="D13" s="11"/>
      <c r="E13" s="18">
        <v>352</v>
      </c>
      <c r="F13" s="18">
        <v>363</v>
      </c>
      <c r="G13" s="12">
        <v>2</v>
      </c>
      <c r="H13" s="13" t="s">
        <v>139</v>
      </c>
      <c r="I13" s="14">
        <v>4</v>
      </c>
      <c r="J13" s="13">
        <v>20</v>
      </c>
      <c r="K13" s="13">
        <v>14</v>
      </c>
      <c r="L13" s="13">
        <v>16</v>
      </c>
      <c r="M13" s="13">
        <v>12</v>
      </c>
      <c r="N13" s="13">
        <v>42</v>
      </c>
      <c r="O13" s="13">
        <v>0</v>
      </c>
      <c r="P13" s="13">
        <v>0</v>
      </c>
      <c r="Q13" s="13">
        <v>33</v>
      </c>
      <c r="R13" s="13">
        <v>35</v>
      </c>
      <c r="S13" s="13">
        <v>0</v>
      </c>
      <c r="T13" s="13">
        <v>0</v>
      </c>
      <c r="U13" s="13">
        <v>24</v>
      </c>
      <c r="V13" s="13">
        <v>56</v>
      </c>
      <c r="W13" s="13">
        <v>0</v>
      </c>
      <c r="X13" s="13">
        <v>0</v>
      </c>
      <c r="Y13" s="13">
        <v>58</v>
      </c>
      <c r="Z13" s="11">
        <v>0</v>
      </c>
      <c r="AA13" s="11">
        <v>0</v>
      </c>
      <c r="AB13" s="14">
        <f t="shared" si="0"/>
        <v>70</v>
      </c>
      <c r="AC13" s="14">
        <f t="shared" si="1"/>
        <v>153</v>
      </c>
      <c r="AD13" s="15">
        <f t="shared" si="3"/>
        <v>223</v>
      </c>
      <c r="AE13" s="16">
        <f t="shared" si="2"/>
        <v>55.75</v>
      </c>
      <c r="AF13" s="17"/>
      <c r="AG13" s="17" t="s">
        <v>73</v>
      </c>
      <c r="AH13" s="11" t="s">
        <v>74</v>
      </c>
      <c r="AI13" s="11">
        <v>9460252502</v>
      </c>
      <c r="AJ13" s="11" t="s">
        <v>116</v>
      </c>
      <c r="AK13" s="11">
        <v>7014102372</v>
      </c>
    </row>
    <row r="14" spans="1:37" s="8" customFormat="1" ht="18" customHeight="1" x14ac:dyDescent="0.15">
      <c r="A14" s="10">
        <v>10</v>
      </c>
      <c r="B14" s="11" t="s">
        <v>128</v>
      </c>
      <c r="C14" s="18" t="s">
        <v>102</v>
      </c>
      <c r="D14" s="11"/>
      <c r="E14" s="18">
        <v>198</v>
      </c>
      <c r="F14" s="18">
        <v>208</v>
      </c>
      <c r="G14" s="12">
        <v>2</v>
      </c>
      <c r="H14" s="13" t="s">
        <v>139</v>
      </c>
      <c r="I14" s="14">
        <v>4</v>
      </c>
      <c r="J14" s="13">
        <v>16</v>
      </c>
      <c r="K14" s="13">
        <v>20</v>
      </c>
      <c r="L14" s="13">
        <v>0</v>
      </c>
      <c r="M14" s="13">
        <v>0</v>
      </c>
      <c r="N14" s="13">
        <v>16</v>
      </c>
      <c r="O14" s="13">
        <v>24</v>
      </c>
      <c r="P14" s="13">
        <v>0</v>
      </c>
      <c r="Q14" s="13">
        <v>0</v>
      </c>
      <c r="R14" s="13">
        <v>18</v>
      </c>
      <c r="S14" s="13">
        <v>27</v>
      </c>
      <c r="T14" s="13">
        <v>0</v>
      </c>
      <c r="U14" s="13">
        <v>0</v>
      </c>
      <c r="V14" s="13">
        <v>29</v>
      </c>
      <c r="W14" s="13">
        <v>23</v>
      </c>
      <c r="X14" s="13">
        <v>0</v>
      </c>
      <c r="Y14" s="13">
        <v>0</v>
      </c>
      <c r="Z14" s="11">
        <v>0</v>
      </c>
      <c r="AA14" s="11">
        <v>0</v>
      </c>
      <c r="AB14" s="14">
        <f t="shared" si="0"/>
        <v>74</v>
      </c>
      <c r="AC14" s="14">
        <f t="shared" si="1"/>
        <v>79</v>
      </c>
      <c r="AD14" s="15">
        <f t="shared" si="3"/>
        <v>153</v>
      </c>
      <c r="AE14" s="16">
        <f t="shared" si="2"/>
        <v>38.25</v>
      </c>
      <c r="AF14" s="17"/>
      <c r="AG14" s="17" t="s">
        <v>75</v>
      </c>
      <c r="AH14" s="11"/>
      <c r="AI14" s="11">
        <v>9460506611</v>
      </c>
      <c r="AJ14" s="11" t="s">
        <v>118</v>
      </c>
      <c r="AK14" s="11">
        <v>9166120852</v>
      </c>
    </row>
    <row r="15" spans="1:37" s="8" customFormat="1" ht="18" customHeight="1" x14ac:dyDescent="0.15">
      <c r="A15" s="10">
        <v>11</v>
      </c>
      <c r="B15" s="11" t="s">
        <v>128</v>
      </c>
      <c r="C15" s="18" t="s">
        <v>103</v>
      </c>
      <c r="D15" s="11"/>
      <c r="E15" s="18">
        <v>225</v>
      </c>
      <c r="F15" s="18">
        <v>223</v>
      </c>
      <c r="G15" s="12">
        <v>2</v>
      </c>
      <c r="H15" s="13" t="s">
        <v>139</v>
      </c>
      <c r="I15" s="14">
        <v>4</v>
      </c>
      <c r="J15" s="11">
        <v>16</v>
      </c>
      <c r="K15" s="11">
        <v>10</v>
      </c>
      <c r="L15" s="11">
        <v>0</v>
      </c>
      <c r="M15" s="11">
        <v>0</v>
      </c>
      <c r="N15" s="11">
        <v>25</v>
      </c>
      <c r="O15" s="11">
        <v>32</v>
      </c>
      <c r="P15" s="11">
        <v>0</v>
      </c>
      <c r="Q15" s="11">
        <v>0</v>
      </c>
      <c r="R15" s="11">
        <v>23</v>
      </c>
      <c r="S15" s="11">
        <v>20</v>
      </c>
      <c r="T15" s="11">
        <v>0</v>
      </c>
      <c r="U15" s="11">
        <v>0</v>
      </c>
      <c r="V15" s="11">
        <v>26</v>
      </c>
      <c r="W15" s="11">
        <v>19</v>
      </c>
      <c r="X15" s="11">
        <v>0</v>
      </c>
      <c r="Y15" s="11">
        <v>0</v>
      </c>
      <c r="Z15" s="11">
        <v>0</v>
      </c>
      <c r="AA15" s="11">
        <v>0</v>
      </c>
      <c r="AB15" s="14">
        <f t="shared" si="0"/>
        <v>71</v>
      </c>
      <c r="AC15" s="14">
        <f t="shared" si="1"/>
        <v>90</v>
      </c>
      <c r="AD15" s="15">
        <f t="shared" si="3"/>
        <v>161</v>
      </c>
      <c r="AE15" s="16">
        <f t="shared" si="2"/>
        <v>40.25</v>
      </c>
      <c r="AF15" s="17"/>
      <c r="AG15" s="17" t="s">
        <v>76</v>
      </c>
      <c r="AH15" s="11" t="s">
        <v>77</v>
      </c>
      <c r="AI15" s="11">
        <v>9418848199</v>
      </c>
      <c r="AJ15" s="11" t="s">
        <v>119</v>
      </c>
      <c r="AK15" s="11">
        <v>9602264215</v>
      </c>
    </row>
    <row r="16" spans="1:37" s="8" customFormat="1" ht="18" customHeight="1" x14ac:dyDescent="0.2">
      <c r="A16" s="10">
        <v>12</v>
      </c>
      <c r="B16" s="11" t="s">
        <v>128</v>
      </c>
      <c r="C16" s="18" t="s">
        <v>104</v>
      </c>
      <c r="D16" s="11"/>
      <c r="E16" s="18">
        <v>406</v>
      </c>
      <c r="F16" s="18">
        <v>356</v>
      </c>
      <c r="G16" s="12">
        <v>2</v>
      </c>
      <c r="H16" s="13" t="s">
        <v>139</v>
      </c>
      <c r="I16" s="14">
        <v>4</v>
      </c>
      <c r="J16" s="11">
        <v>41</v>
      </c>
      <c r="K16" s="11">
        <v>0</v>
      </c>
      <c r="L16" s="11">
        <v>0</v>
      </c>
      <c r="M16" s="11">
        <v>29</v>
      </c>
      <c r="N16" s="11">
        <v>52</v>
      </c>
      <c r="O16" s="11">
        <v>0</v>
      </c>
      <c r="P16" s="11">
        <v>10</v>
      </c>
      <c r="Q16" s="11">
        <v>45</v>
      </c>
      <c r="R16" s="11">
        <v>54</v>
      </c>
      <c r="S16" s="11">
        <v>0</v>
      </c>
      <c r="T16" s="11">
        <v>0</v>
      </c>
      <c r="U16" s="11">
        <v>34</v>
      </c>
      <c r="V16" s="11">
        <v>58</v>
      </c>
      <c r="W16" s="11">
        <v>0</v>
      </c>
      <c r="X16" s="11">
        <v>0</v>
      </c>
      <c r="Y16" s="11">
        <v>57</v>
      </c>
      <c r="Z16" s="11">
        <v>0</v>
      </c>
      <c r="AA16" s="11">
        <v>0</v>
      </c>
      <c r="AB16" s="14">
        <f t="shared" si="0"/>
        <v>86</v>
      </c>
      <c r="AC16" s="14">
        <f t="shared" si="1"/>
        <v>205</v>
      </c>
      <c r="AD16" s="15">
        <f t="shared" si="3"/>
        <v>291</v>
      </c>
      <c r="AE16" s="16">
        <f t="shared" si="2"/>
        <v>72.75</v>
      </c>
      <c r="AF16" s="17"/>
      <c r="AG16" s="23" t="s">
        <v>78</v>
      </c>
      <c r="AH16" s="11" t="s">
        <v>79</v>
      </c>
      <c r="AI16" s="11">
        <v>8003728291</v>
      </c>
      <c r="AJ16" s="11" t="s">
        <v>120</v>
      </c>
      <c r="AK16" s="11">
        <v>9413762513</v>
      </c>
    </row>
    <row r="17" spans="1:37" s="8" customFormat="1" ht="18" customHeight="1" x14ac:dyDescent="0.2">
      <c r="A17" s="10">
        <v>13</v>
      </c>
      <c r="B17" s="11" t="s">
        <v>128</v>
      </c>
      <c r="C17" s="18" t="s">
        <v>105</v>
      </c>
      <c r="D17" s="11"/>
      <c r="E17" s="18">
        <v>509</v>
      </c>
      <c r="F17" s="18">
        <v>171</v>
      </c>
      <c r="G17" s="12">
        <v>2</v>
      </c>
      <c r="H17" s="13" t="s">
        <v>139</v>
      </c>
      <c r="I17" s="14">
        <v>4</v>
      </c>
      <c r="J17" s="13">
        <v>52</v>
      </c>
      <c r="K17" s="13">
        <v>0</v>
      </c>
      <c r="L17" s="13">
        <v>0</v>
      </c>
      <c r="M17" s="13">
        <v>0</v>
      </c>
      <c r="N17" s="13">
        <v>47</v>
      </c>
      <c r="O17" s="13">
        <v>0</v>
      </c>
      <c r="P17" s="13">
        <v>0</v>
      </c>
      <c r="Q17" s="13">
        <v>0</v>
      </c>
      <c r="R17" s="13">
        <v>47</v>
      </c>
      <c r="S17" s="13">
        <v>0</v>
      </c>
      <c r="T17" s="13">
        <v>0</v>
      </c>
      <c r="U17" s="13">
        <v>0</v>
      </c>
      <c r="V17" s="13">
        <v>37</v>
      </c>
      <c r="W17" s="13">
        <v>0</v>
      </c>
      <c r="X17" s="13">
        <v>38</v>
      </c>
      <c r="Y17" s="13">
        <v>0</v>
      </c>
      <c r="Z17" s="11">
        <v>0</v>
      </c>
      <c r="AA17" s="11">
        <v>0</v>
      </c>
      <c r="AB17" s="14">
        <f t="shared" si="0"/>
        <v>0</v>
      </c>
      <c r="AC17" s="14">
        <f t="shared" si="1"/>
        <v>221</v>
      </c>
      <c r="AD17" s="15">
        <f t="shared" si="3"/>
        <v>221</v>
      </c>
      <c r="AE17" s="16">
        <f t="shared" si="2"/>
        <v>55.25</v>
      </c>
      <c r="AF17" s="17"/>
      <c r="AG17" s="23" t="s">
        <v>80</v>
      </c>
      <c r="AH17" s="11" t="s">
        <v>81</v>
      </c>
      <c r="AI17" s="11">
        <v>9530059007</v>
      </c>
      <c r="AJ17" s="11" t="s">
        <v>121</v>
      </c>
      <c r="AK17" s="11">
        <v>9983635698</v>
      </c>
    </row>
    <row r="18" spans="1:37" s="8" customFormat="1" ht="18" customHeight="1" x14ac:dyDescent="0.2">
      <c r="A18" s="10">
        <v>14</v>
      </c>
      <c r="B18" s="11" t="s">
        <v>129</v>
      </c>
      <c r="C18" s="18" t="s">
        <v>106</v>
      </c>
      <c r="D18" s="11"/>
      <c r="E18" s="18">
        <v>0</v>
      </c>
      <c r="F18" s="18">
        <v>302</v>
      </c>
      <c r="G18" s="12">
        <v>2</v>
      </c>
      <c r="H18" s="13" t="s">
        <v>139</v>
      </c>
      <c r="I18" s="14">
        <v>4</v>
      </c>
      <c r="J18" s="11">
        <v>0</v>
      </c>
      <c r="K18" s="11">
        <v>31</v>
      </c>
      <c r="L18" s="11">
        <v>0</v>
      </c>
      <c r="M18" s="11">
        <v>0</v>
      </c>
      <c r="N18" s="11">
        <v>0</v>
      </c>
      <c r="O18" s="11">
        <v>31</v>
      </c>
      <c r="P18" s="11">
        <v>0</v>
      </c>
      <c r="Q18" s="11">
        <v>0</v>
      </c>
      <c r="R18" s="11">
        <v>0</v>
      </c>
      <c r="S18" s="11">
        <v>22</v>
      </c>
      <c r="T18" s="11">
        <v>0</v>
      </c>
      <c r="U18" s="11">
        <v>0</v>
      </c>
      <c r="V18" s="11">
        <v>0</v>
      </c>
      <c r="W18" s="11">
        <v>51</v>
      </c>
      <c r="X18" s="11">
        <v>0</v>
      </c>
      <c r="Y18" s="11">
        <v>0</v>
      </c>
      <c r="Z18" s="11">
        <v>0</v>
      </c>
      <c r="AA18" s="11">
        <v>0</v>
      </c>
      <c r="AB18" s="14">
        <f t="shared" si="0"/>
        <v>104</v>
      </c>
      <c r="AC18" s="14">
        <f t="shared" si="1"/>
        <v>0</v>
      </c>
      <c r="AD18" s="15">
        <f t="shared" si="3"/>
        <v>104</v>
      </c>
      <c r="AE18" s="16">
        <f t="shared" si="2"/>
        <v>26</v>
      </c>
      <c r="AF18" s="17"/>
      <c r="AG18" s="23" t="s">
        <v>82</v>
      </c>
      <c r="AH18" s="11" t="s">
        <v>85</v>
      </c>
      <c r="AI18" s="11">
        <v>9413021224</v>
      </c>
      <c r="AJ18" s="19" t="s">
        <v>122</v>
      </c>
      <c r="AK18" s="11">
        <v>9460246123</v>
      </c>
    </row>
    <row r="19" spans="1:37" s="8" customFormat="1" ht="18" customHeight="1" x14ac:dyDescent="0.2">
      <c r="A19" s="10">
        <v>15</v>
      </c>
      <c r="B19" s="11" t="s">
        <v>128</v>
      </c>
      <c r="C19" s="18" t="s">
        <v>107</v>
      </c>
      <c r="D19" s="11"/>
      <c r="E19" s="18">
        <v>227</v>
      </c>
      <c r="F19" s="18">
        <v>211</v>
      </c>
      <c r="G19" s="12">
        <v>2</v>
      </c>
      <c r="H19" s="13" t="s">
        <v>139</v>
      </c>
      <c r="I19" s="14">
        <v>4</v>
      </c>
      <c r="J19" s="11">
        <v>34</v>
      </c>
      <c r="K19" s="11">
        <v>0</v>
      </c>
      <c r="L19" s="11">
        <v>0</v>
      </c>
      <c r="M19" s="11">
        <v>47</v>
      </c>
      <c r="N19" s="11">
        <v>34</v>
      </c>
      <c r="O19" s="11">
        <v>0</v>
      </c>
      <c r="P19" s="11">
        <v>0</v>
      </c>
      <c r="Q19" s="11">
        <v>38</v>
      </c>
      <c r="R19" s="11">
        <v>37</v>
      </c>
      <c r="S19" s="11">
        <v>0</v>
      </c>
      <c r="T19" s="11">
        <v>0</v>
      </c>
      <c r="U19" s="11">
        <v>36</v>
      </c>
      <c r="V19" s="11">
        <v>41</v>
      </c>
      <c r="W19" s="11">
        <v>0</v>
      </c>
      <c r="X19" s="11">
        <v>0</v>
      </c>
      <c r="Y19" s="11">
        <v>46</v>
      </c>
      <c r="Z19" s="11">
        <v>0</v>
      </c>
      <c r="AA19" s="11">
        <v>0</v>
      </c>
      <c r="AB19" s="14">
        <f t="shared" si="0"/>
        <v>93</v>
      </c>
      <c r="AC19" s="14">
        <f t="shared" si="1"/>
        <v>146</v>
      </c>
      <c r="AD19" s="15">
        <f t="shared" si="3"/>
        <v>239</v>
      </c>
      <c r="AE19" s="16">
        <f t="shared" si="2"/>
        <v>59.75</v>
      </c>
      <c r="AF19" s="17"/>
      <c r="AG19" s="23" t="s">
        <v>83</v>
      </c>
      <c r="AH19" s="11" t="s">
        <v>84</v>
      </c>
      <c r="AI19" s="11">
        <v>9799144637</v>
      </c>
      <c r="AJ19" s="11" t="s">
        <v>123</v>
      </c>
      <c r="AK19" s="11">
        <v>8107975100</v>
      </c>
    </row>
    <row r="20" spans="1:37" s="8" customFormat="1" ht="18" customHeight="1" x14ac:dyDescent="0.2">
      <c r="A20" s="10">
        <v>16</v>
      </c>
      <c r="B20" s="11" t="s">
        <v>128</v>
      </c>
      <c r="C20" s="18" t="s">
        <v>108</v>
      </c>
      <c r="D20" s="11"/>
      <c r="E20" s="18">
        <v>500</v>
      </c>
      <c r="F20" s="18">
        <v>228</v>
      </c>
      <c r="G20" s="12">
        <v>2</v>
      </c>
      <c r="H20" s="13" t="s">
        <v>139</v>
      </c>
      <c r="I20" s="14">
        <v>4</v>
      </c>
      <c r="J20" s="11">
        <v>34</v>
      </c>
      <c r="K20" s="11">
        <v>5</v>
      </c>
      <c r="L20" s="11">
        <v>27</v>
      </c>
      <c r="M20" s="11">
        <v>7</v>
      </c>
      <c r="N20" s="11">
        <v>38</v>
      </c>
      <c r="O20" s="11">
        <v>0</v>
      </c>
      <c r="P20" s="11">
        <v>0</v>
      </c>
      <c r="Q20" s="11">
        <v>38</v>
      </c>
      <c r="R20" s="11">
        <v>47</v>
      </c>
      <c r="S20" s="11">
        <v>0</v>
      </c>
      <c r="T20" s="11">
        <v>0</v>
      </c>
      <c r="U20" s="11">
        <v>21</v>
      </c>
      <c r="V20" s="11">
        <v>47</v>
      </c>
      <c r="W20" s="11">
        <v>0</v>
      </c>
      <c r="X20" s="11">
        <v>28</v>
      </c>
      <c r="Y20" s="11">
        <v>27</v>
      </c>
      <c r="Z20" s="11">
        <v>0</v>
      </c>
      <c r="AA20" s="11">
        <v>0</v>
      </c>
      <c r="AB20" s="14">
        <f t="shared" si="0"/>
        <v>34</v>
      </c>
      <c r="AC20" s="14">
        <f t="shared" si="1"/>
        <v>194</v>
      </c>
      <c r="AD20" s="15">
        <f t="shared" si="3"/>
        <v>228</v>
      </c>
      <c r="AE20" s="16">
        <f t="shared" si="2"/>
        <v>57</v>
      </c>
      <c r="AF20" s="17"/>
      <c r="AG20" s="23" t="s">
        <v>86</v>
      </c>
      <c r="AH20" s="11" t="s">
        <v>87</v>
      </c>
      <c r="AI20" s="11">
        <v>9414097353</v>
      </c>
      <c r="AJ20" s="11" t="s">
        <v>124</v>
      </c>
      <c r="AK20" s="11">
        <v>9414945714</v>
      </c>
    </row>
    <row r="21" spans="1:37" s="8" customFormat="1" ht="18" customHeight="1" x14ac:dyDescent="0.15">
      <c r="A21" s="10">
        <v>17</v>
      </c>
      <c r="B21" s="11" t="s">
        <v>128</v>
      </c>
      <c r="C21" s="18" t="s">
        <v>109</v>
      </c>
      <c r="D21" s="11"/>
      <c r="E21" s="18">
        <v>206</v>
      </c>
      <c r="F21" s="18">
        <v>167</v>
      </c>
      <c r="G21" s="12">
        <v>2</v>
      </c>
      <c r="H21" s="13" t="s">
        <v>139</v>
      </c>
      <c r="I21" s="14">
        <v>4</v>
      </c>
      <c r="J21" s="11">
        <v>31</v>
      </c>
      <c r="K21" s="11">
        <v>22</v>
      </c>
      <c r="L21" s="11">
        <v>0</v>
      </c>
      <c r="M21" s="11">
        <v>0</v>
      </c>
      <c r="N21" s="11">
        <v>28</v>
      </c>
      <c r="O21" s="11">
        <v>14</v>
      </c>
      <c r="P21" s="11">
        <v>0</v>
      </c>
      <c r="Q21" s="11">
        <v>0</v>
      </c>
      <c r="R21" s="11">
        <v>29</v>
      </c>
      <c r="S21" s="11">
        <v>21</v>
      </c>
      <c r="T21" s="11">
        <v>0</v>
      </c>
      <c r="U21" s="11">
        <v>0</v>
      </c>
      <c r="V21" s="11">
        <v>23</v>
      </c>
      <c r="W21" s="11">
        <v>20</v>
      </c>
      <c r="X21" s="11">
        <v>0</v>
      </c>
      <c r="Y21" s="11">
        <v>0</v>
      </c>
      <c r="Z21" s="11">
        <v>0</v>
      </c>
      <c r="AA21" s="11">
        <v>0</v>
      </c>
      <c r="AB21" s="14">
        <f t="shared" si="0"/>
        <v>55</v>
      </c>
      <c r="AC21" s="14">
        <f t="shared" si="1"/>
        <v>111</v>
      </c>
      <c r="AD21" s="15">
        <f t="shared" si="3"/>
        <v>166</v>
      </c>
      <c r="AE21" s="16">
        <f t="shared" si="2"/>
        <v>41.5</v>
      </c>
      <c r="AF21" s="17"/>
      <c r="AG21" s="17" t="s">
        <v>88</v>
      </c>
      <c r="AH21" s="11" t="s">
        <v>89</v>
      </c>
      <c r="AI21" s="11">
        <v>9929015308</v>
      </c>
      <c r="AJ21" s="13" t="s">
        <v>125</v>
      </c>
      <c r="AK21" s="13">
        <v>941433022</v>
      </c>
    </row>
    <row r="22" spans="1:37" s="8" customFormat="1" ht="18" customHeight="1" x14ac:dyDescent="0.15">
      <c r="A22" s="10">
        <v>18</v>
      </c>
      <c r="B22" s="11" t="s">
        <v>128</v>
      </c>
      <c r="C22" s="18" t="s">
        <v>110</v>
      </c>
      <c r="D22" s="11"/>
      <c r="E22" s="18">
        <v>244</v>
      </c>
      <c r="F22" s="18">
        <v>249</v>
      </c>
      <c r="G22" s="12">
        <v>2</v>
      </c>
      <c r="H22" s="13" t="s">
        <v>139</v>
      </c>
      <c r="I22" s="14">
        <v>4</v>
      </c>
      <c r="J22" s="11">
        <v>26</v>
      </c>
      <c r="K22" s="11">
        <v>32</v>
      </c>
      <c r="L22" s="11">
        <v>0</v>
      </c>
      <c r="M22" s="11">
        <v>0</v>
      </c>
      <c r="N22" s="11">
        <v>22</v>
      </c>
      <c r="O22" s="11">
        <v>23</v>
      </c>
      <c r="P22" s="11">
        <v>0</v>
      </c>
      <c r="Q22" s="11">
        <v>0</v>
      </c>
      <c r="R22" s="11">
        <v>22</v>
      </c>
      <c r="S22" s="11">
        <v>24</v>
      </c>
      <c r="T22" s="11">
        <v>0</v>
      </c>
      <c r="U22" s="11">
        <v>0</v>
      </c>
      <c r="V22" s="11">
        <v>28</v>
      </c>
      <c r="W22" s="11">
        <v>18</v>
      </c>
      <c r="X22" s="11">
        <v>0</v>
      </c>
      <c r="Y22" s="11">
        <v>0</v>
      </c>
      <c r="Z22" s="11">
        <v>0</v>
      </c>
      <c r="AA22" s="11">
        <v>0</v>
      </c>
      <c r="AB22" s="14">
        <f t="shared" si="0"/>
        <v>65</v>
      </c>
      <c r="AC22" s="14">
        <f t="shared" si="1"/>
        <v>98</v>
      </c>
      <c r="AD22" s="15">
        <f t="shared" si="3"/>
        <v>163</v>
      </c>
      <c r="AE22" s="16">
        <f t="shared" si="2"/>
        <v>40.75</v>
      </c>
      <c r="AF22" s="17"/>
      <c r="AG22" s="17" t="s">
        <v>90</v>
      </c>
      <c r="AH22" s="11" t="s">
        <v>91</v>
      </c>
      <c r="AI22" s="11">
        <v>9602169481</v>
      </c>
      <c r="AJ22" s="11" t="s">
        <v>126</v>
      </c>
      <c r="AK22" s="11">
        <v>8209042080</v>
      </c>
    </row>
    <row r="23" spans="1:37" s="8" customFormat="1" ht="18" customHeight="1" x14ac:dyDescent="0.2">
      <c r="A23" s="10">
        <v>19</v>
      </c>
      <c r="B23" s="11" t="s">
        <v>128</v>
      </c>
      <c r="C23" s="18" t="s">
        <v>111</v>
      </c>
      <c r="D23" s="11"/>
      <c r="E23" s="18">
        <v>189</v>
      </c>
      <c r="F23" s="18">
        <v>173</v>
      </c>
      <c r="G23" s="12">
        <v>2</v>
      </c>
      <c r="H23" s="13" t="s">
        <v>139</v>
      </c>
      <c r="I23" s="14">
        <v>4</v>
      </c>
      <c r="J23" s="11">
        <v>16</v>
      </c>
      <c r="K23" s="11">
        <v>19</v>
      </c>
      <c r="L23" s="11">
        <v>0</v>
      </c>
      <c r="M23" s="11">
        <v>0</v>
      </c>
      <c r="N23" s="11">
        <v>18</v>
      </c>
      <c r="O23" s="11">
        <v>17</v>
      </c>
      <c r="P23" s="11">
        <v>0</v>
      </c>
      <c r="Q23" s="11">
        <v>0</v>
      </c>
      <c r="R23" s="11">
        <v>22</v>
      </c>
      <c r="S23" s="11">
        <v>30</v>
      </c>
      <c r="T23" s="11">
        <v>0</v>
      </c>
      <c r="U23" s="11">
        <v>0</v>
      </c>
      <c r="V23" s="11">
        <v>56</v>
      </c>
      <c r="W23" s="11">
        <v>0</v>
      </c>
      <c r="X23" s="11">
        <v>0</v>
      </c>
      <c r="Y23" s="11">
        <v>50</v>
      </c>
      <c r="Z23" s="11">
        <v>0</v>
      </c>
      <c r="AA23" s="11">
        <v>0</v>
      </c>
      <c r="AB23" s="14">
        <f t="shared" si="0"/>
        <v>97</v>
      </c>
      <c r="AC23" s="14">
        <f t="shared" si="1"/>
        <v>112</v>
      </c>
      <c r="AD23" s="15">
        <f t="shared" si="3"/>
        <v>209</v>
      </c>
      <c r="AE23" s="16">
        <f t="shared" si="2"/>
        <v>52.25</v>
      </c>
      <c r="AF23" s="17"/>
      <c r="AG23" s="23" t="s">
        <v>92</v>
      </c>
      <c r="AH23" s="11" t="s">
        <v>93</v>
      </c>
      <c r="AI23" s="11">
        <v>9414307265</v>
      </c>
      <c r="AJ23" s="11" t="s">
        <v>127</v>
      </c>
      <c r="AK23" s="11">
        <v>9602671852</v>
      </c>
    </row>
    <row r="24" spans="1:37" s="8" customFormat="1" ht="18" customHeight="1" x14ac:dyDescent="0.2">
      <c r="A24" s="10">
        <v>20</v>
      </c>
      <c r="B24" s="11" t="s">
        <v>128</v>
      </c>
      <c r="C24" s="18" t="s">
        <v>112</v>
      </c>
      <c r="D24" s="11"/>
      <c r="E24" s="18">
        <v>384</v>
      </c>
      <c r="F24" s="18">
        <v>320</v>
      </c>
      <c r="G24" s="12">
        <v>2</v>
      </c>
      <c r="H24" s="13" t="s">
        <v>139</v>
      </c>
      <c r="I24" s="14">
        <v>4</v>
      </c>
      <c r="J24" s="11">
        <v>33</v>
      </c>
      <c r="K24" s="11">
        <v>32</v>
      </c>
      <c r="L24" s="11">
        <v>0</v>
      </c>
      <c r="M24" s="11">
        <v>0</v>
      </c>
      <c r="N24" s="11">
        <v>35</v>
      </c>
      <c r="O24" s="11">
        <v>28</v>
      </c>
      <c r="P24" s="11">
        <v>0</v>
      </c>
      <c r="Q24" s="11">
        <v>0</v>
      </c>
      <c r="R24" s="11">
        <v>41</v>
      </c>
      <c r="S24" s="11">
        <v>20</v>
      </c>
      <c r="T24" s="11">
        <v>0</v>
      </c>
      <c r="U24" s="11">
        <v>0</v>
      </c>
      <c r="V24" s="11">
        <v>35</v>
      </c>
      <c r="W24" s="11">
        <v>0</v>
      </c>
      <c r="X24" s="11">
        <v>0</v>
      </c>
      <c r="Y24" s="11">
        <v>50</v>
      </c>
      <c r="Z24" s="11">
        <v>39</v>
      </c>
      <c r="AA24" s="11">
        <v>0</v>
      </c>
      <c r="AB24" s="14">
        <f t="shared" si="0"/>
        <v>98</v>
      </c>
      <c r="AC24" s="14">
        <f t="shared" si="1"/>
        <v>144</v>
      </c>
      <c r="AD24" s="15">
        <f t="shared" ref="AD24" si="4">AC24+AB24</f>
        <v>242</v>
      </c>
      <c r="AE24" s="16">
        <f t="shared" ref="AE24" si="5">AD24/I24</f>
        <v>60.5</v>
      </c>
      <c r="AF24" s="17"/>
      <c r="AG24" s="23" t="s">
        <v>94</v>
      </c>
      <c r="AH24" s="11"/>
      <c r="AI24" s="11"/>
      <c r="AJ24" s="11"/>
      <c r="AK24" s="11"/>
    </row>
    <row r="25" spans="1:37" x14ac:dyDescent="0.2">
      <c r="A25" s="26"/>
      <c r="B25" s="1"/>
      <c r="C25" s="1"/>
      <c r="D25" s="1"/>
      <c r="E25" s="1">
        <f>SUM(E5:E24)</f>
        <v>5007</v>
      </c>
      <c r="F25" s="1">
        <f t="shared" ref="F25:G25" si="6">SUM(F5:F24)</f>
        <v>4460</v>
      </c>
      <c r="G25" s="1">
        <f t="shared" si="6"/>
        <v>40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>
        <f>SUM(AB5:AB24)</f>
        <v>1319</v>
      </c>
      <c r="AC25" s="1">
        <f t="shared" ref="AC25:AD25" si="7">SUM(AC5:AC24)</f>
        <v>2229</v>
      </c>
      <c r="AD25" s="1">
        <f t="shared" si="7"/>
        <v>3548</v>
      </c>
      <c r="AE25" s="27"/>
    </row>
    <row r="27" spans="1:37" hidden="1" x14ac:dyDescent="0.2"/>
    <row r="28" spans="1:37" hidden="1" x14ac:dyDescent="0.2"/>
    <row r="29" spans="1:37" hidden="1" x14ac:dyDescent="0.2"/>
    <row r="30" spans="1:37" hidden="1" x14ac:dyDescent="0.2"/>
    <row r="31" spans="1:37" hidden="1" x14ac:dyDescent="0.2"/>
    <row r="32" spans="1:37" hidden="1" x14ac:dyDescent="0.2"/>
  </sheetData>
  <mergeCells count="33">
    <mergeCell ref="AF1:AK1"/>
    <mergeCell ref="AF2:AK2"/>
    <mergeCell ref="A1:AE1"/>
    <mergeCell ref="J2:O2"/>
    <mergeCell ref="AC2:AE2"/>
    <mergeCell ref="Z2:AB2"/>
    <mergeCell ref="A2:B2"/>
    <mergeCell ref="AC3:AC4"/>
    <mergeCell ref="D3:D4"/>
    <mergeCell ref="B3:B4"/>
    <mergeCell ref="R2:W2"/>
    <mergeCell ref="E2:I2"/>
    <mergeCell ref="E3:F3"/>
    <mergeCell ref="L3:M3"/>
    <mergeCell ref="T3:U3"/>
    <mergeCell ref="P3:Q3"/>
    <mergeCell ref="X3:Y3"/>
    <mergeCell ref="AF3:AG3"/>
    <mergeCell ref="AJ3:AK3"/>
    <mergeCell ref="AH3:AI3"/>
    <mergeCell ref="A3:A4"/>
    <mergeCell ref="AE3:AE4"/>
    <mergeCell ref="G3:G4"/>
    <mergeCell ref="C3:C4"/>
    <mergeCell ref="H3:H4"/>
    <mergeCell ref="I3:I4"/>
    <mergeCell ref="N3:O3"/>
    <mergeCell ref="R3:S3"/>
    <mergeCell ref="V3:W3"/>
    <mergeCell ref="Z3:AA3"/>
    <mergeCell ref="AB3:AB4"/>
    <mergeCell ref="J3:K3"/>
    <mergeCell ref="AD3:AD4"/>
  </mergeCells>
  <dataValidations count="1">
    <dataValidation type="list" allowBlank="1" showInputMessage="1" showErrorMessage="1" sqref="D5:D24" xr:uid="{00000000-0002-0000-0000-000000000000}">
      <formula1>$D$27:$D$32</formula1>
    </dataValidation>
  </dataValidations>
  <hyperlinks>
    <hyperlink ref="AG7" r:id="rId1" xr:uid="{00000000-0004-0000-0000-000000000000}"/>
    <hyperlink ref="AG9" r:id="rId2" xr:uid="{00000000-0004-0000-0000-000001000000}"/>
    <hyperlink ref="AG11" r:id="rId3" xr:uid="{00000000-0004-0000-0000-000002000000}"/>
    <hyperlink ref="AG16" r:id="rId4" xr:uid="{00000000-0004-0000-0000-000003000000}"/>
    <hyperlink ref="AG17" r:id="rId5" xr:uid="{00000000-0004-0000-0000-000004000000}"/>
    <hyperlink ref="AG18" r:id="rId6" xr:uid="{00000000-0004-0000-0000-000005000000}"/>
    <hyperlink ref="AG19" r:id="rId7" xr:uid="{00000000-0004-0000-0000-000006000000}"/>
    <hyperlink ref="AG20" r:id="rId8" xr:uid="{00000000-0004-0000-0000-000007000000}"/>
    <hyperlink ref="AG23" r:id="rId9" xr:uid="{00000000-0004-0000-0000-000008000000}"/>
    <hyperlink ref="AG12" r:id="rId10" xr:uid="{00000000-0004-0000-0000-000009000000}"/>
    <hyperlink ref="AG24" r:id="rId11" xr:uid="{00000000-0004-0000-0000-00000A000000}"/>
  </hyperlinks>
  <pageMargins left="0.13" right="0.11" top="0.23" bottom="0.21" header="0.17" footer="0.13"/>
  <pageSetup paperSize="9" orientation="landscape" horizontalDpi="3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3"/>
  <sheetViews>
    <sheetView workbookViewId="0">
      <selection activeCell="D5" sqref="D5:D13"/>
    </sheetView>
  </sheetViews>
  <sheetFormatPr baseColWidth="10" defaultColWidth="8.83203125" defaultRowHeight="15" x14ac:dyDescent="0.2"/>
  <cols>
    <col min="2" max="2" width="27.83203125" customWidth="1"/>
    <col min="3" max="3" width="2.6640625" customWidth="1"/>
    <col min="4" max="4" width="29.5" customWidth="1"/>
    <col min="5" max="5" width="2.1640625" customWidth="1"/>
    <col min="6" max="6" width="26.5" customWidth="1"/>
  </cols>
  <sheetData>
    <row r="2" spans="2:6" x14ac:dyDescent="0.2">
      <c r="F2" t="s">
        <v>0</v>
      </c>
    </row>
    <row r="3" spans="2:6" x14ac:dyDescent="0.2">
      <c r="B3" t="s">
        <v>9</v>
      </c>
      <c r="D3" t="s">
        <v>22</v>
      </c>
    </row>
    <row r="5" spans="2:6" x14ac:dyDescent="0.2">
      <c r="B5" t="s">
        <v>10</v>
      </c>
      <c r="D5" t="s">
        <v>8</v>
      </c>
      <c r="F5" t="s">
        <v>16</v>
      </c>
    </row>
    <row r="6" spans="2:6" x14ac:dyDescent="0.2">
      <c r="B6" t="s">
        <v>11</v>
      </c>
      <c r="D6" t="s">
        <v>23</v>
      </c>
      <c r="F6" t="s">
        <v>17</v>
      </c>
    </row>
    <row r="7" spans="2:6" x14ac:dyDescent="0.2">
      <c r="B7" t="s">
        <v>15</v>
      </c>
      <c r="D7" t="s">
        <v>7</v>
      </c>
      <c r="F7" t="s">
        <v>18</v>
      </c>
    </row>
    <row r="8" spans="2:6" x14ac:dyDescent="0.2">
      <c r="B8" t="s">
        <v>12</v>
      </c>
      <c r="D8" t="s">
        <v>24</v>
      </c>
      <c r="F8" t="s">
        <v>19</v>
      </c>
    </row>
    <row r="9" spans="2:6" x14ac:dyDescent="0.2">
      <c r="B9" t="s">
        <v>13</v>
      </c>
      <c r="D9" t="s">
        <v>25</v>
      </c>
      <c r="F9" t="s">
        <v>20</v>
      </c>
    </row>
    <row r="10" spans="2:6" x14ac:dyDescent="0.2">
      <c r="B10" t="s">
        <v>14</v>
      </c>
      <c r="D10" t="s">
        <v>26</v>
      </c>
      <c r="F10" t="s">
        <v>21</v>
      </c>
    </row>
    <row r="11" spans="2:6" x14ac:dyDescent="0.2">
      <c r="D11" t="s">
        <v>27</v>
      </c>
    </row>
    <row r="12" spans="2:6" x14ac:dyDescent="0.2">
      <c r="D12" t="s">
        <v>29</v>
      </c>
    </row>
    <row r="13" spans="2:6" x14ac:dyDescent="0.2">
      <c r="D1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School List with Unique Student</vt:lpstr>
      <vt:lpstr>List</vt:lpstr>
      <vt:lpstr>'School List with Unique Student'!Print_Titles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Office 365 20</cp:lastModifiedBy>
  <cp:lastPrinted>2023-12-12T06:20:04Z</cp:lastPrinted>
  <dcterms:created xsi:type="dcterms:W3CDTF">2015-08-07T10:01:50Z</dcterms:created>
  <dcterms:modified xsi:type="dcterms:W3CDTF">2024-01-12T12:32:21Z</dcterms:modified>
</cp:coreProperties>
</file>